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<sst xmlns="http://schemas.openxmlformats.org/spreadsheetml/2006/main" count="63" uniqueCount="46">
  <si>
    <t>平顺县龙溪镇2024年中药材产业奖补审核验收一览表</t>
  </si>
  <si>
    <t xml:space="preserve">    南脑村                                                                                                             单位：亩、元                      时间：  </t>
  </si>
  <si>
    <t>序号</t>
  </si>
  <si>
    <t>户主姓名</t>
  </si>
  <si>
    <t>潞党参
（400元/亩）</t>
  </si>
  <si>
    <t>草本药材（300元/亩）</t>
  </si>
  <si>
    <t>仿野生潞党参
（400元/亩）</t>
  </si>
  <si>
    <t>仿野生连翘
（200元/亩）</t>
  </si>
  <si>
    <t>仿野生酸枣
（200元/亩）</t>
  </si>
  <si>
    <t>标准化育苗基地
（600元/亩）</t>
  </si>
  <si>
    <t>安装杀虫灯、绿色防控技术</t>
  </si>
  <si>
    <t>金额合计</t>
  </si>
  <si>
    <t>黄芩</t>
  </si>
  <si>
    <t>柴胡</t>
  </si>
  <si>
    <t>其它草本药材</t>
  </si>
  <si>
    <t>亩数</t>
  </si>
  <si>
    <t>金额</t>
  </si>
  <si>
    <t>王云飞</t>
  </si>
  <si>
    <t>王开忠</t>
  </si>
  <si>
    <t>王秀廷</t>
  </si>
  <si>
    <t>王建斌</t>
  </si>
  <si>
    <t>王建国</t>
  </si>
  <si>
    <t>王文考</t>
  </si>
  <si>
    <t>王国听</t>
  </si>
  <si>
    <t>王建里</t>
  </si>
  <si>
    <t>常新爱</t>
  </si>
  <si>
    <t>王红斌</t>
  </si>
  <si>
    <t>王有考</t>
  </si>
  <si>
    <t>王里堂</t>
  </si>
  <si>
    <t>王伏听</t>
  </si>
  <si>
    <t>王有勤</t>
  </si>
  <si>
    <t>王有和</t>
  </si>
  <si>
    <t>王真考</t>
  </si>
  <si>
    <t>王秀平</t>
  </si>
  <si>
    <t>王宝兰</t>
  </si>
  <si>
    <t>王支科</t>
  </si>
  <si>
    <t>王志宏</t>
  </si>
  <si>
    <t>王斌</t>
  </si>
  <si>
    <t>王小勤</t>
  </si>
  <si>
    <t>王天开</t>
  </si>
  <si>
    <t>王书录</t>
  </si>
  <si>
    <t>王天云</t>
  </si>
  <si>
    <t>王先勤</t>
  </si>
  <si>
    <t>王国勇</t>
  </si>
  <si>
    <t>王增顺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</si>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</sst>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8"/>
      <name val="宋体"/>
      <charset val="134"/>
    </font>
    <font>
      <sz val="10"/>
      <color theme="1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0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8" fillId="2" borderId="6" applyNumberFormat="0" applyAlignment="0" applyProtection="0">
      <alignment vertical="center"/>
    </xf>
    <xf numFmtId="0" fontId="20" fillId="2" borderId="7" applyNumberFormat="0" applyAlignment="0" applyProtection="0">
      <alignment vertical="center"/>
    </xf>
    <xf numFmtId="0" fontId="21" fillId="17" borderId="10" applyNumberForma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5"/>
  <sheetViews>
    <sheetView tabSelected="1" workbookViewId="0">
      <selection activeCell="A1" sqref="$A1:$XFD1048576"/>
    </sheetView>
  </sheetViews>
  <sheetFormatPr defaultColWidth="9" defaultRowHeight="14.25"/>
  <cols>
    <col min="1" max="16384" width="9" style="1"/>
  </cols>
  <sheetData>
    <row r="1" s="1" customFormat="1" ht="20.25" spans="1:2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="1" customFormat="1" spans="1:2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="1" customFormat="1" spans="1:21">
      <c r="A3" s="4" t="s">
        <v>2</v>
      </c>
      <c r="B3" s="5" t="s">
        <v>3</v>
      </c>
      <c r="C3" s="6" t="s">
        <v>4</v>
      </c>
      <c r="D3" s="6"/>
      <c r="E3" s="5" t="s">
        <v>5</v>
      </c>
      <c r="F3" s="5"/>
      <c r="G3" s="5"/>
      <c r="H3" s="5"/>
      <c r="I3" s="5"/>
      <c r="J3" s="5"/>
      <c r="K3" s="6" t="s">
        <v>6</v>
      </c>
      <c r="L3" s="6"/>
      <c r="M3" s="6" t="s">
        <v>7</v>
      </c>
      <c r="N3" s="6"/>
      <c r="O3" s="6" t="s">
        <v>8</v>
      </c>
      <c r="P3" s="6"/>
      <c r="Q3" s="6" t="s">
        <v>9</v>
      </c>
      <c r="R3" s="6"/>
      <c r="S3" s="6" t="s">
        <v>10</v>
      </c>
      <c r="T3" s="6"/>
      <c r="U3" s="5" t="s">
        <v>11</v>
      </c>
    </row>
    <row r="4" s="1" customFormat="1" spans="1:21">
      <c r="A4" s="4"/>
      <c r="B4" s="5"/>
      <c r="C4" s="6"/>
      <c r="D4" s="6"/>
      <c r="E4" s="6" t="s">
        <v>12</v>
      </c>
      <c r="F4" s="6"/>
      <c r="G4" s="6" t="s">
        <v>13</v>
      </c>
      <c r="H4" s="6"/>
      <c r="I4" s="6" t="s">
        <v>14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5"/>
    </row>
    <row r="5" s="1" customFormat="1" spans="1:21">
      <c r="A5" s="4"/>
      <c r="B5" s="5"/>
      <c r="C5" s="6" t="s">
        <v>15</v>
      </c>
      <c r="D5" s="6" t="s">
        <v>16</v>
      </c>
      <c r="E5" s="6" t="s">
        <v>15</v>
      </c>
      <c r="F5" s="6" t="s">
        <v>16</v>
      </c>
      <c r="G5" s="6" t="s">
        <v>15</v>
      </c>
      <c r="H5" s="6" t="s">
        <v>16</v>
      </c>
      <c r="I5" s="6" t="s">
        <v>15</v>
      </c>
      <c r="J5" s="6" t="s">
        <v>16</v>
      </c>
      <c r="K5" s="6" t="s">
        <v>15</v>
      </c>
      <c r="L5" s="6" t="s">
        <v>16</v>
      </c>
      <c r="M5" s="6" t="s">
        <v>15</v>
      </c>
      <c r="N5" s="6" t="s">
        <v>16</v>
      </c>
      <c r="O5" s="6" t="s">
        <v>15</v>
      </c>
      <c r="P5" s="6" t="s">
        <v>16</v>
      </c>
      <c r="Q5" s="6" t="s">
        <v>15</v>
      </c>
      <c r="R5" s="6" t="s">
        <v>16</v>
      </c>
      <c r="S5" s="6" t="s">
        <v>15</v>
      </c>
      <c r="T5" s="6" t="s">
        <v>16</v>
      </c>
      <c r="U5" s="5"/>
    </row>
    <row r="6" s="1" customFormat="1" spans="1:21">
      <c r="A6" s="7">
        <v>1</v>
      </c>
      <c r="B6" s="8" t="s">
        <v>17</v>
      </c>
      <c r="C6" s="7">
        <v>0.3</v>
      </c>
      <c r="D6" s="5">
        <f t="shared" ref="D6:D34" si="0">SUM(C6*400)</f>
        <v>120</v>
      </c>
      <c r="E6" s="7"/>
      <c r="F6" s="5">
        <f>SUM(E6*300)</f>
        <v>0</v>
      </c>
      <c r="G6" s="7"/>
      <c r="H6" s="5">
        <f t="shared" ref="H6:H34" si="1">SUM(G6*300)</f>
        <v>0</v>
      </c>
      <c r="I6" s="5"/>
      <c r="J6" s="5"/>
      <c r="K6" s="5"/>
      <c r="L6" s="5"/>
      <c r="M6" s="7"/>
      <c r="N6" s="5"/>
      <c r="O6" s="5"/>
      <c r="P6" s="5"/>
      <c r="Q6" s="5"/>
      <c r="R6" s="5"/>
      <c r="S6" s="5"/>
      <c r="T6" s="5"/>
      <c r="U6" s="5">
        <f t="shared" ref="U6:U35" si="2">SUM(D6+F6+H6+J6+L6+N6+P6+R6+T6)</f>
        <v>120</v>
      </c>
    </row>
    <row r="7" s="1" customFormat="1" spans="1:21">
      <c r="A7" s="7">
        <v>2</v>
      </c>
      <c r="B7" s="8" t="s">
        <v>18</v>
      </c>
      <c r="C7" s="7">
        <v>0.5</v>
      </c>
      <c r="D7" s="5">
        <f t="shared" si="0"/>
        <v>200</v>
      </c>
      <c r="E7" s="7"/>
      <c r="F7" s="5"/>
      <c r="G7" s="7">
        <v>0.2</v>
      </c>
      <c r="H7" s="5">
        <f t="shared" si="1"/>
        <v>60</v>
      </c>
      <c r="I7" s="5"/>
      <c r="J7" s="5"/>
      <c r="K7" s="5"/>
      <c r="L7" s="5"/>
      <c r="M7" s="7"/>
      <c r="N7" s="5"/>
      <c r="O7" s="5"/>
      <c r="P7" s="5"/>
      <c r="Q7" s="5"/>
      <c r="R7" s="5"/>
      <c r="S7" s="5"/>
      <c r="T7" s="5"/>
      <c r="U7" s="5">
        <f t="shared" si="2"/>
        <v>260</v>
      </c>
    </row>
    <row r="8" s="1" customFormat="1" spans="1:21">
      <c r="A8" s="7">
        <v>3</v>
      </c>
      <c r="B8" s="8" t="s">
        <v>19</v>
      </c>
      <c r="C8" s="7">
        <v>0.2</v>
      </c>
      <c r="D8" s="5">
        <f t="shared" si="0"/>
        <v>80</v>
      </c>
      <c r="E8" s="7"/>
      <c r="F8" s="5"/>
      <c r="G8" s="7"/>
      <c r="H8" s="5">
        <f t="shared" si="1"/>
        <v>0</v>
      </c>
      <c r="I8" s="5"/>
      <c r="J8" s="5"/>
      <c r="K8" s="5"/>
      <c r="L8" s="5"/>
      <c r="M8" s="7"/>
      <c r="N8" s="5"/>
      <c r="O8" s="5"/>
      <c r="P8" s="5"/>
      <c r="Q8" s="5"/>
      <c r="R8" s="5"/>
      <c r="S8" s="5"/>
      <c r="T8" s="5"/>
      <c r="U8" s="5">
        <f t="shared" si="2"/>
        <v>80</v>
      </c>
    </row>
    <row r="9" s="1" customFormat="1" spans="1:21">
      <c r="A9" s="7">
        <v>4</v>
      </c>
      <c r="B9" s="8" t="s">
        <v>20</v>
      </c>
      <c r="C9" s="7">
        <v>0.5</v>
      </c>
      <c r="D9" s="5">
        <f t="shared" si="0"/>
        <v>200</v>
      </c>
      <c r="E9" s="7"/>
      <c r="F9" s="5"/>
      <c r="G9" s="7"/>
      <c r="H9" s="5">
        <f t="shared" si="1"/>
        <v>0</v>
      </c>
      <c r="I9" s="7"/>
      <c r="J9" s="5"/>
      <c r="K9" s="7"/>
      <c r="L9" s="5"/>
      <c r="M9" s="7"/>
      <c r="N9" s="5"/>
      <c r="O9" s="5"/>
      <c r="P9" s="5"/>
      <c r="Q9" s="5"/>
      <c r="R9" s="5"/>
      <c r="S9" s="5"/>
      <c r="T9" s="5"/>
      <c r="U9" s="5">
        <f t="shared" si="2"/>
        <v>200</v>
      </c>
    </row>
    <row r="10" s="1" customFormat="1" spans="1:21">
      <c r="A10" s="7">
        <v>5</v>
      </c>
      <c r="B10" s="8" t="s">
        <v>21</v>
      </c>
      <c r="C10" s="7">
        <v>0.3</v>
      </c>
      <c r="D10" s="5">
        <f t="shared" si="0"/>
        <v>120</v>
      </c>
      <c r="E10" s="7"/>
      <c r="F10" s="5"/>
      <c r="G10" s="7"/>
      <c r="H10" s="5">
        <f t="shared" si="1"/>
        <v>0</v>
      </c>
      <c r="I10" s="7"/>
      <c r="J10" s="7"/>
      <c r="K10" s="7"/>
      <c r="L10" s="5"/>
      <c r="M10" s="7"/>
      <c r="N10" s="7"/>
      <c r="O10" s="7"/>
      <c r="P10" s="7"/>
      <c r="Q10" s="7"/>
      <c r="R10" s="7"/>
      <c r="S10" s="7"/>
      <c r="T10" s="7"/>
      <c r="U10" s="5">
        <f t="shared" si="2"/>
        <v>120</v>
      </c>
    </row>
    <row r="11" s="1" customFormat="1" spans="1:21">
      <c r="A11" s="7">
        <v>6</v>
      </c>
      <c r="B11" s="8" t="s">
        <v>22</v>
      </c>
      <c r="C11" s="7">
        <v>0.4</v>
      </c>
      <c r="D11" s="5">
        <f t="shared" si="0"/>
        <v>160</v>
      </c>
      <c r="E11" s="7">
        <v>0.2</v>
      </c>
      <c r="F11" s="5">
        <f>SUM(E11*300)</f>
        <v>60</v>
      </c>
      <c r="G11" s="7">
        <v>0.3</v>
      </c>
      <c r="H11" s="5">
        <f t="shared" si="1"/>
        <v>90</v>
      </c>
      <c r="I11" s="7"/>
      <c r="J11" s="7"/>
      <c r="K11" s="7"/>
      <c r="L11" s="5"/>
      <c r="M11" s="7"/>
      <c r="N11" s="7"/>
      <c r="O11" s="7"/>
      <c r="P11" s="7"/>
      <c r="Q11" s="7"/>
      <c r="R11" s="7"/>
      <c r="S11" s="7"/>
      <c r="T11" s="7"/>
      <c r="U11" s="5">
        <f t="shared" si="2"/>
        <v>310</v>
      </c>
    </row>
    <row r="12" s="1" customFormat="1" spans="1:21">
      <c r="A12" s="7">
        <v>7</v>
      </c>
      <c r="B12" s="8" t="s">
        <v>23</v>
      </c>
      <c r="C12" s="7">
        <v>0.2</v>
      </c>
      <c r="D12" s="5">
        <f t="shared" si="0"/>
        <v>80</v>
      </c>
      <c r="E12" s="7"/>
      <c r="F12" s="5"/>
      <c r="G12" s="7"/>
      <c r="H12" s="5">
        <f t="shared" si="1"/>
        <v>0</v>
      </c>
      <c r="I12" s="7"/>
      <c r="J12" s="7"/>
      <c r="K12" s="7"/>
      <c r="L12" s="5"/>
      <c r="M12" s="7"/>
      <c r="N12" s="7"/>
      <c r="O12" s="7"/>
      <c r="P12" s="7"/>
      <c r="Q12" s="7"/>
      <c r="R12" s="7"/>
      <c r="S12" s="7"/>
      <c r="T12" s="7"/>
      <c r="U12" s="5">
        <f t="shared" si="2"/>
        <v>80</v>
      </c>
    </row>
    <row r="13" s="1" customFormat="1" spans="1:21">
      <c r="A13" s="7">
        <v>8</v>
      </c>
      <c r="B13" s="8" t="s">
        <v>24</v>
      </c>
      <c r="C13" s="7">
        <v>0.2</v>
      </c>
      <c r="D13" s="5">
        <f t="shared" si="0"/>
        <v>80</v>
      </c>
      <c r="E13" s="7"/>
      <c r="F13" s="5"/>
      <c r="G13" s="7"/>
      <c r="H13" s="5">
        <f t="shared" si="1"/>
        <v>0</v>
      </c>
      <c r="I13" s="7"/>
      <c r="J13" s="7"/>
      <c r="K13" s="7"/>
      <c r="L13" s="5"/>
      <c r="M13" s="7"/>
      <c r="N13" s="7"/>
      <c r="O13" s="7"/>
      <c r="P13" s="7"/>
      <c r="Q13" s="7"/>
      <c r="R13" s="7"/>
      <c r="S13" s="7"/>
      <c r="T13" s="7"/>
      <c r="U13" s="5">
        <f t="shared" si="2"/>
        <v>80</v>
      </c>
    </row>
    <row r="14" s="1" customFormat="1" spans="1:21">
      <c r="A14" s="7">
        <v>9</v>
      </c>
      <c r="B14" s="8" t="s">
        <v>25</v>
      </c>
      <c r="C14" s="7">
        <v>0.4</v>
      </c>
      <c r="D14" s="5">
        <f t="shared" si="0"/>
        <v>160</v>
      </c>
      <c r="E14" s="7"/>
      <c r="F14" s="5"/>
      <c r="G14" s="7"/>
      <c r="H14" s="5">
        <f t="shared" si="1"/>
        <v>0</v>
      </c>
      <c r="I14" s="7"/>
      <c r="J14" s="7"/>
      <c r="K14" s="7"/>
      <c r="L14" s="5"/>
      <c r="M14" s="7"/>
      <c r="N14" s="7"/>
      <c r="O14" s="7"/>
      <c r="P14" s="7"/>
      <c r="Q14" s="7"/>
      <c r="R14" s="7"/>
      <c r="S14" s="7"/>
      <c r="T14" s="7"/>
      <c r="U14" s="5">
        <f t="shared" si="2"/>
        <v>160</v>
      </c>
    </row>
    <row r="15" s="1" customFormat="1" spans="1:21">
      <c r="A15" s="7">
        <v>10</v>
      </c>
      <c r="B15" s="8" t="s">
        <v>26</v>
      </c>
      <c r="C15" s="7">
        <v>0.1</v>
      </c>
      <c r="D15" s="5">
        <f t="shared" si="0"/>
        <v>40</v>
      </c>
      <c r="E15" s="7"/>
      <c r="F15" s="5"/>
      <c r="G15" s="7"/>
      <c r="H15" s="5">
        <f t="shared" si="1"/>
        <v>0</v>
      </c>
      <c r="I15" s="7"/>
      <c r="J15" s="7"/>
      <c r="K15" s="7"/>
      <c r="L15" s="5"/>
      <c r="M15" s="7"/>
      <c r="N15" s="7"/>
      <c r="O15" s="7"/>
      <c r="P15" s="7"/>
      <c r="Q15" s="7"/>
      <c r="R15" s="7"/>
      <c r="S15" s="7"/>
      <c r="T15" s="7"/>
      <c r="U15" s="5">
        <f t="shared" si="2"/>
        <v>40</v>
      </c>
    </row>
    <row r="16" s="1" customFormat="1" spans="1:21">
      <c r="A16" s="7">
        <v>11</v>
      </c>
      <c r="B16" s="8" t="s">
        <v>27</v>
      </c>
      <c r="C16" s="7">
        <v>0.5</v>
      </c>
      <c r="D16" s="5">
        <f t="shared" si="0"/>
        <v>200</v>
      </c>
      <c r="E16" s="7"/>
      <c r="F16" s="5"/>
      <c r="G16" s="7"/>
      <c r="H16" s="5">
        <f t="shared" si="1"/>
        <v>0</v>
      </c>
      <c r="I16" s="7"/>
      <c r="J16" s="7"/>
      <c r="K16" s="7"/>
      <c r="L16" s="5"/>
      <c r="M16" s="7"/>
      <c r="N16" s="7"/>
      <c r="O16" s="7"/>
      <c r="P16" s="7"/>
      <c r="Q16" s="7"/>
      <c r="R16" s="7"/>
      <c r="S16" s="7"/>
      <c r="T16" s="7"/>
      <c r="U16" s="5">
        <f t="shared" si="2"/>
        <v>200</v>
      </c>
    </row>
    <row r="17" s="1" customFormat="1" spans="1:21">
      <c r="A17" s="7">
        <v>12</v>
      </c>
      <c r="B17" s="8" t="s">
        <v>28</v>
      </c>
      <c r="C17" s="7">
        <v>0.8</v>
      </c>
      <c r="D17" s="5">
        <f t="shared" si="0"/>
        <v>320</v>
      </c>
      <c r="E17" s="7">
        <v>0.2</v>
      </c>
      <c r="F17" s="5">
        <f t="shared" ref="F17:F21" si="3">SUM(E17*300)</f>
        <v>60</v>
      </c>
      <c r="G17" s="7">
        <v>0.2</v>
      </c>
      <c r="H17" s="5">
        <f t="shared" si="1"/>
        <v>60</v>
      </c>
      <c r="I17" s="7"/>
      <c r="J17" s="7"/>
      <c r="K17" s="7"/>
      <c r="L17" s="5"/>
      <c r="M17" s="7"/>
      <c r="N17" s="7"/>
      <c r="O17" s="7"/>
      <c r="P17" s="7"/>
      <c r="Q17" s="7"/>
      <c r="R17" s="7"/>
      <c r="S17" s="7"/>
      <c r="T17" s="7"/>
      <c r="U17" s="5">
        <f t="shared" si="2"/>
        <v>440</v>
      </c>
    </row>
    <row r="18" s="1" customFormat="1" spans="1:21">
      <c r="A18" s="7">
        <v>13</v>
      </c>
      <c r="B18" s="8" t="s">
        <v>29</v>
      </c>
      <c r="C18" s="7">
        <v>0</v>
      </c>
      <c r="D18" s="5">
        <f t="shared" si="0"/>
        <v>0</v>
      </c>
      <c r="E18" s="7">
        <v>0.6</v>
      </c>
      <c r="F18" s="5">
        <f t="shared" si="3"/>
        <v>180</v>
      </c>
      <c r="G18" s="7"/>
      <c r="H18" s="5">
        <f t="shared" si="1"/>
        <v>0</v>
      </c>
      <c r="I18" s="7"/>
      <c r="J18" s="7"/>
      <c r="K18" s="7"/>
      <c r="L18" s="5"/>
      <c r="M18" s="7"/>
      <c r="N18" s="7"/>
      <c r="O18" s="7"/>
      <c r="P18" s="7"/>
      <c r="Q18" s="7"/>
      <c r="R18" s="7"/>
      <c r="S18" s="7"/>
      <c r="T18" s="7"/>
      <c r="U18" s="5">
        <f t="shared" si="2"/>
        <v>180</v>
      </c>
    </row>
    <row r="19" s="1" customFormat="1" spans="1:21">
      <c r="A19" s="7">
        <v>14</v>
      </c>
      <c r="B19" s="8" t="s">
        <v>30</v>
      </c>
      <c r="C19" s="7">
        <v>1</v>
      </c>
      <c r="D19" s="5">
        <f t="shared" si="0"/>
        <v>400</v>
      </c>
      <c r="E19" s="7">
        <v>0.3</v>
      </c>
      <c r="F19" s="5">
        <f t="shared" si="3"/>
        <v>90</v>
      </c>
      <c r="G19" s="7">
        <v>0.4</v>
      </c>
      <c r="H19" s="5">
        <f t="shared" si="1"/>
        <v>120</v>
      </c>
      <c r="I19" s="7"/>
      <c r="J19" s="7"/>
      <c r="K19" s="7"/>
      <c r="L19" s="5"/>
      <c r="M19" s="7"/>
      <c r="N19" s="7"/>
      <c r="O19" s="7"/>
      <c r="P19" s="7"/>
      <c r="Q19" s="7"/>
      <c r="R19" s="7"/>
      <c r="S19" s="7"/>
      <c r="T19" s="7"/>
      <c r="U19" s="5">
        <f t="shared" si="2"/>
        <v>610</v>
      </c>
    </row>
    <row r="20" s="1" customFormat="1" spans="1:21">
      <c r="A20" s="7">
        <v>15</v>
      </c>
      <c r="B20" s="8" t="s">
        <v>31</v>
      </c>
      <c r="C20" s="7">
        <v>0.8</v>
      </c>
      <c r="D20" s="5">
        <f t="shared" si="0"/>
        <v>320</v>
      </c>
      <c r="E20" s="7">
        <v>0.4</v>
      </c>
      <c r="F20" s="5">
        <f t="shared" si="3"/>
        <v>120</v>
      </c>
      <c r="G20" s="7">
        <v>0.2</v>
      </c>
      <c r="H20" s="5">
        <f t="shared" si="1"/>
        <v>60</v>
      </c>
      <c r="I20" s="7"/>
      <c r="J20" s="7"/>
      <c r="K20" s="7"/>
      <c r="L20" s="5"/>
      <c r="M20" s="7"/>
      <c r="N20" s="7"/>
      <c r="O20" s="7"/>
      <c r="P20" s="7"/>
      <c r="Q20" s="7"/>
      <c r="R20" s="7"/>
      <c r="S20" s="7"/>
      <c r="T20" s="7"/>
      <c r="U20" s="5">
        <f t="shared" si="2"/>
        <v>500</v>
      </c>
    </row>
    <row r="21" s="1" customFormat="1" spans="1:21">
      <c r="A21" s="7">
        <v>16</v>
      </c>
      <c r="B21" s="8" t="s">
        <v>32</v>
      </c>
      <c r="C21" s="7">
        <v>0.7</v>
      </c>
      <c r="D21" s="5">
        <f t="shared" si="0"/>
        <v>280</v>
      </c>
      <c r="E21" s="7">
        <v>0.2</v>
      </c>
      <c r="F21" s="5">
        <f t="shared" si="3"/>
        <v>60</v>
      </c>
      <c r="G21" s="7">
        <v>0.2</v>
      </c>
      <c r="H21" s="5">
        <f t="shared" si="1"/>
        <v>60</v>
      </c>
      <c r="I21" s="7"/>
      <c r="J21" s="7"/>
      <c r="K21" s="7"/>
      <c r="L21" s="5"/>
      <c r="M21" s="7"/>
      <c r="N21" s="7"/>
      <c r="O21" s="7"/>
      <c r="P21" s="7"/>
      <c r="Q21" s="7"/>
      <c r="R21" s="7"/>
      <c r="S21" s="7"/>
      <c r="T21" s="7"/>
      <c r="U21" s="5">
        <f t="shared" si="2"/>
        <v>400</v>
      </c>
    </row>
    <row r="22" s="1" customFormat="1" spans="1:21">
      <c r="A22" s="7">
        <v>17</v>
      </c>
      <c r="B22" s="8" t="s">
        <v>33</v>
      </c>
      <c r="C22" s="7">
        <v>0.2</v>
      </c>
      <c r="D22" s="5">
        <f t="shared" si="0"/>
        <v>80</v>
      </c>
      <c r="E22" s="7"/>
      <c r="F22" s="5"/>
      <c r="G22" s="7"/>
      <c r="H22" s="5">
        <f t="shared" si="1"/>
        <v>0</v>
      </c>
      <c r="I22" s="7"/>
      <c r="J22" s="7"/>
      <c r="K22" s="7"/>
      <c r="L22" s="5"/>
      <c r="M22" s="7"/>
      <c r="N22" s="7"/>
      <c r="O22" s="7"/>
      <c r="P22" s="7"/>
      <c r="Q22" s="7"/>
      <c r="R22" s="7"/>
      <c r="S22" s="7"/>
      <c r="T22" s="7"/>
      <c r="U22" s="5">
        <f t="shared" si="2"/>
        <v>80</v>
      </c>
    </row>
    <row r="23" s="1" customFormat="1" spans="1:21">
      <c r="A23" s="7">
        <v>18</v>
      </c>
      <c r="B23" s="8" t="s">
        <v>34</v>
      </c>
      <c r="C23" s="7">
        <v>0.5</v>
      </c>
      <c r="D23" s="5">
        <f t="shared" si="0"/>
        <v>200</v>
      </c>
      <c r="E23" s="7"/>
      <c r="F23" s="5"/>
      <c r="G23" s="7"/>
      <c r="H23" s="5">
        <f t="shared" si="1"/>
        <v>0</v>
      </c>
      <c r="I23" s="7"/>
      <c r="J23" s="7"/>
      <c r="K23" s="7"/>
      <c r="L23" s="5"/>
      <c r="M23" s="7"/>
      <c r="N23" s="7"/>
      <c r="O23" s="7"/>
      <c r="P23" s="7"/>
      <c r="Q23" s="7"/>
      <c r="R23" s="7"/>
      <c r="S23" s="7"/>
      <c r="T23" s="7"/>
      <c r="U23" s="5">
        <f t="shared" si="2"/>
        <v>200</v>
      </c>
    </row>
    <row r="24" s="1" customFormat="1" spans="1:21">
      <c r="A24" s="7">
        <v>19</v>
      </c>
      <c r="B24" s="8" t="s">
        <v>35</v>
      </c>
      <c r="C24" s="7">
        <v>0.3</v>
      </c>
      <c r="D24" s="5">
        <f t="shared" si="0"/>
        <v>120</v>
      </c>
      <c r="E24" s="7"/>
      <c r="F24" s="5"/>
      <c r="G24" s="7"/>
      <c r="H24" s="5">
        <f t="shared" si="1"/>
        <v>0</v>
      </c>
      <c r="I24" s="7"/>
      <c r="J24" s="7"/>
      <c r="K24" s="7"/>
      <c r="L24" s="5"/>
      <c r="M24" s="7"/>
      <c r="N24" s="7"/>
      <c r="O24" s="7"/>
      <c r="P24" s="7"/>
      <c r="Q24" s="7"/>
      <c r="R24" s="7"/>
      <c r="S24" s="7"/>
      <c r="T24" s="7"/>
      <c r="U24" s="5">
        <f t="shared" si="2"/>
        <v>120</v>
      </c>
    </row>
    <row r="25" s="1" customFormat="1" spans="1:21">
      <c r="A25" s="7">
        <v>20</v>
      </c>
      <c r="B25" s="8" t="s">
        <v>36</v>
      </c>
      <c r="C25" s="7">
        <v>0.6</v>
      </c>
      <c r="D25" s="5">
        <f t="shared" si="0"/>
        <v>240</v>
      </c>
      <c r="E25" s="7"/>
      <c r="F25" s="5"/>
      <c r="G25" s="7">
        <v>0.2</v>
      </c>
      <c r="H25" s="5">
        <f t="shared" si="1"/>
        <v>60</v>
      </c>
      <c r="I25" s="7"/>
      <c r="J25" s="7"/>
      <c r="K25" s="7"/>
      <c r="L25" s="5"/>
      <c r="M25" s="7"/>
      <c r="N25" s="7"/>
      <c r="O25" s="7"/>
      <c r="P25" s="7"/>
      <c r="Q25" s="7"/>
      <c r="R25" s="7"/>
      <c r="S25" s="7"/>
      <c r="T25" s="7"/>
      <c r="U25" s="5">
        <f t="shared" si="2"/>
        <v>300</v>
      </c>
    </row>
    <row r="26" s="1" customFormat="1" spans="1:21">
      <c r="A26" s="7">
        <v>21</v>
      </c>
      <c r="B26" s="8" t="s">
        <v>37</v>
      </c>
      <c r="C26" s="7">
        <v>1</v>
      </c>
      <c r="D26" s="5">
        <f t="shared" si="0"/>
        <v>400</v>
      </c>
      <c r="E26" s="7">
        <v>0.6</v>
      </c>
      <c r="F26" s="5">
        <f t="shared" ref="F26:F29" si="4">SUM(E26*300)</f>
        <v>180</v>
      </c>
      <c r="G26" s="7">
        <v>0.4</v>
      </c>
      <c r="H26" s="5">
        <f t="shared" si="1"/>
        <v>120</v>
      </c>
      <c r="I26" s="7"/>
      <c r="J26" s="7"/>
      <c r="K26" s="7"/>
      <c r="L26" s="5"/>
      <c r="M26" s="7"/>
      <c r="N26" s="7"/>
      <c r="O26" s="7"/>
      <c r="P26" s="7"/>
      <c r="Q26" s="7"/>
      <c r="R26" s="7"/>
      <c r="S26" s="7"/>
      <c r="T26" s="7"/>
      <c r="U26" s="5">
        <f t="shared" si="2"/>
        <v>700</v>
      </c>
    </row>
    <row r="27" s="1" customFormat="1" spans="1:21">
      <c r="A27" s="7">
        <v>22</v>
      </c>
      <c r="B27" s="8" t="s">
        <v>38</v>
      </c>
      <c r="C27" s="7">
        <v>0.4</v>
      </c>
      <c r="D27" s="5">
        <f t="shared" si="0"/>
        <v>160</v>
      </c>
      <c r="E27" s="7"/>
      <c r="F27" s="5"/>
      <c r="G27" s="7"/>
      <c r="H27" s="5">
        <f t="shared" si="1"/>
        <v>0</v>
      </c>
      <c r="I27" s="7"/>
      <c r="J27" s="7"/>
      <c r="K27" s="7"/>
      <c r="L27" s="5"/>
      <c r="M27" s="7"/>
      <c r="N27" s="7"/>
      <c r="O27" s="7"/>
      <c r="P27" s="7"/>
      <c r="Q27" s="7"/>
      <c r="R27" s="7"/>
      <c r="S27" s="7"/>
      <c r="T27" s="7"/>
      <c r="U27" s="5">
        <f t="shared" si="2"/>
        <v>160</v>
      </c>
    </row>
    <row r="28" s="1" customFormat="1" spans="1:21">
      <c r="A28" s="7">
        <v>23</v>
      </c>
      <c r="B28" s="9" t="s">
        <v>39</v>
      </c>
      <c r="C28" s="10">
        <v>0.5</v>
      </c>
      <c r="D28" s="5">
        <f t="shared" si="0"/>
        <v>200</v>
      </c>
      <c r="E28" s="10">
        <v>0.3</v>
      </c>
      <c r="F28" s="5">
        <f t="shared" si="4"/>
        <v>90</v>
      </c>
      <c r="G28" s="10">
        <v>0.3</v>
      </c>
      <c r="H28" s="5">
        <f t="shared" si="1"/>
        <v>90</v>
      </c>
      <c r="I28" s="10"/>
      <c r="J28" s="10"/>
      <c r="K28" s="10"/>
      <c r="L28" s="13"/>
      <c r="M28" s="10"/>
      <c r="N28" s="10"/>
      <c r="O28" s="10"/>
      <c r="P28" s="10"/>
      <c r="Q28" s="10"/>
      <c r="R28" s="10"/>
      <c r="S28" s="10"/>
      <c r="T28" s="10"/>
      <c r="U28" s="5">
        <f t="shared" si="2"/>
        <v>380</v>
      </c>
    </row>
    <row r="29" s="1" customFormat="1" spans="1:21">
      <c r="A29" s="7">
        <v>24</v>
      </c>
      <c r="B29" s="9" t="s">
        <v>40</v>
      </c>
      <c r="C29" s="10">
        <v>0.6</v>
      </c>
      <c r="D29" s="5">
        <f t="shared" si="0"/>
        <v>240</v>
      </c>
      <c r="E29" s="10">
        <v>0.2</v>
      </c>
      <c r="F29" s="5">
        <f t="shared" si="4"/>
        <v>60</v>
      </c>
      <c r="G29" s="10">
        <v>0.2</v>
      </c>
      <c r="H29" s="5">
        <f t="shared" si="1"/>
        <v>60</v>
      </c>
      <c r="I29" s="10"/>
      <c r="J29" s="10"/>
      <c r="K29" s="10"/>
      <c r="L29" s="13"/>
      <c r="M29" s="10"/>
      <c r="N29" s="10"/>
      <c r="O29" s="10"/>
      <c r="P29" s="10"/>
      <c r="Q29" s="10"/>
      <c r="R29" s="10"/>
      <c r="S29" s="10"/>
      <c r="T29" s="10"/>
      <c r="U29" s="5">
        <f t="shared" si="2"/>
        <v>360</v>
      </c>
    </row>
    <row r="30" s="1" customFormat="1" spans="1:21">
      <c r="A30" s="7">
        <v>25</v>
      </c>
      <c r="B30" s="9" t="s">
        <v>41</v>
      </c>
      <c r="C30" s="10">
        <v>0.4</v>
      </c>
      <c r="D30" s="5">
        <f t="shared" si="0"/>
        <v>160</v>
      </c>
      <c r="E30" s="10"/>
      <c r="F30" s="5"/>
      <c r="G30" s="10"/>
      <c r="H30" s="5">
        <f t="shared" si="1"/>
        <v>0</v>
      </c>
      <c r="I30" s="10"/>
      <c r="J30" s="10"/>
      <c r="K30" s="10"/>
      <c r="L30" s="13"/>
      <c r="M30" s="10"/>
      <c r="N30" s="10"/>
      <c r="O30" s="10"/>
      <c r="P30" s="10"/>
      <c r="Q30" s="10"/>
      <c r="R30" s="10"/>
      <c r="S30" s="10"/>
      <c r="T30" s="10"/>
      <c r="U30" s="5">
        <f t="shared" si="2"/>
        <v>160</v>
      </c>
    </row>
    <row r="31" s="1" customFormat="1" spans="1:21">
      <c r="A31" s="7">
        <v>26</v>
      </c>
      <c r="B31" s="9" t="s">
        <v>42</v>
      </c>
      <c r="C31" s="10">
        <v>0.6</v>
      </c>
      <c r="D31" s="5">
        <f t="shared" si="0"/>
        <v>240</v>
      </c>
      <c r="E31" s="10">
        <v>0.2</v>
      </c>
      <c r="F31" s="5">
        <f>SUM(E31*300)</f>
        <v>60</v>
      </c>
      <c r="G31" s="10"/>
      <c r="H31" s="5">
        <f t="shared" si="1"/>
        <v>0</v>
      </c>
      <c r="I31" s="10"/>
      <c r="J31" s="10"/>
      <c r="K31" s="10"/>
      <c r="L31" s="13"/>
      <c r="M31" s="10"/>
      <c r="N31" s="10"/>
      <c r="O31" s="10"/>
      <c r="P31" s="10"/>
      <c r="Q31" s="10"/>
      <c r="R31" s="10"/>
      <c r="S31" s="10"/>
      <c r="T31" s="10"/>
      <c r="U31" s="5">
        <f t="shared" si="2"/>
        <v>300</v>
      </c>
    </row>
    <row r="32" s="1" customFormat="1" spans="1:21">
      <c r="A32" s="7">
        <v>27</v>
      </c>
      <c r="B32" s="9" t="s">
        <v>43</v>
      </c>
      <c r="C32" s="10">
        <v>0.3</v>
      </c>
      <c r="D32" s="5">
        <f t="shared" si="0"/>
        <v>120</v>
      </c>
      <c r="E32" s="10"/>
      <c r="F32" s="5"/>
      <c r="G32" s="10"/>
      <c r="H32" s="5">
        <f t="shared" si="1"/>
        <v>0</v>
      </c>
      <c r="I32" s="10"/>
      <c r="J32" s="10"/>
      <c r="K32" s="10"/>
      <c r="L32" s="13"/>
      <c r="M32" s="10"/>
      <c r="N32" s="10"/>
      <c r="O32" s="10"/>
      <c r="P32" s="10"/>
      <c r="Q32" s="10"/>
      <c r="R32" s="10"/>
      <c r="S32" s="10"/>
      <c r="T32" s="10"/>
      <c r="U32" s="5">
        <f t="shared" si="2"/>
        <v>120</v>
      </c>
    </row>
    <row r="33" s="1" customFormat="1" spans="1:21">
      <c r="A33" s="7">
        <v>28</v>
      </c>
      <c r="B33" s="9" t="s">
        <v>21</v>
      </c>
      <c r="C33" s="10">
        <v>0.5</v>
      </c>
      <c r="D33" s="5">
        <f t="shared" si="0"/>
        <v>200</v>
      </c>
      <c r="E33" s="10"/>
      <c r="F33" s="5"/>
      <c r="G33" s="10"/>
      <c r="H33" s="5">
        <f t="shared" si="1"/>
        <v>0</v>
      </c>
      <c r="I33" s="10"/>
      <c r="J33" s="10"/>
      <c r="K33" s="10"/>
      <c r="L33" s="13"/>
      <c r="M33" s="10"/>
      <c r="N33" s="10"/>
      <c r="O33" s="10"/>
      <c r="P33" s="10"/>
      <c r="Q33" s="10"/>
      <c r="R33" s="10"/>
      <c r="S33" s="10"/>
      <c r="T33" s="10"/>
      <c r="U33" s="5">
        <f t="shared" si="2"/>
        <v>200</v>
      </c>
    </row>
    <row r="34" s="1" customFormat="1" spans="1:21">
      <c r="A34" s="7">
        <v>29</v>
      </c>
      <c r="B34" s="9" t="s">
        <v>44</v>
      </c>
      <c r="C34" s="10">
        <v>0.6</v>
      </c>
      <c r="D34" s="5">
        <f t="shared" si="0"/>
        <v>240</v>
      </c>
      <c r="E34" s="10">
        <v>0.2</v>
      </c>
      <c r="F34" s="5">
        <f>SUM(E34*300)</f>
        <v>60</v>
      </c>
      <c r="G34" s="10"/>
      <c r="H34" s="5">
        <f t="shared" si="1"/>
        <v>0</v>
      </c>
      <c r="I34" s="10"/>
      <c r="J34" s="10"/>
      <c r="K34" s="10"/>
      <c r="L34" s="13"/>
      <c r="M34" s="10"/>
      <c r="N34" s="10"/>
      <c r="O34" s="10"/>
      <c r="P34" s="10"/>
      <c r="Q34" s="10"/>
      <c r="R34" s="10"/>
      <c r="S34" s="10"/>
      <c r="T34" s="10"/>
      <c r="U34" s="5">
        <f t="shared" si="2"/>
        <v>300</v>
      </c>
    </row>
    <row r="35" s="1" customFormat="1" spans="1:21">
      <c r="A35" s="11" t="s">
        <v>45</v>
      </c>
      <c r="B35" s="12"/>
      <c r="C35" s="7">
        <v>13.4</v>
      </c>
      <c r="D35" s="5">
        <v>5360</v>
      </c>
      <c r="E35" s="7">
        <v>3.4</v>
      </c>
      <c r="F35" s="7">
        <v>1020</v>
      </c>
      <c r="G35" s="7">
        <v>2.6</v>
      </c>
      <c r="H35" s="7">
        <v>780</v>
      </c>
      <c r="I35" s="7"/>
      <c r="J35" s="7"/>
      <c r="K35" s="7"/>
      <c r="L35" s="5"/>
      <c r="M35" s="14"/>
      <c r="N35" s="7"/>
      <c r="O35" s="7"/>
      <c r="P35" s="7"/>
      <c r="Q35" s="7"/>
      <c r="R35" s="7"/>
      <c r="S35" s="7"/>
      <c r="T35" s="7"/>
      <c r="U35" s="5">
        <f t="shared" si="2"/>
        <v>7160</v>
      </c>
    </row>
  </sheetData>
  <mergeCells count="16">
    <mergeCell ref="A1:U1"/>
    <mergeCell ref="A2:U2"/>
    <mergeCell ref="E3:J3"/>
    <mergeCell ref="E4:F4"/>
    <mergeCell ref="G4:H4"/>
    <mergeCell ref="I4:J4"/>
    <mergeCell ref="A35:B35"/>
    <mergeCell ref="A3:A5"/>
    <mergeCell ref="B3:B5"/>
    <mergeCell ref="U3:U5"/>
    <mergeCell ref="C3:D4"/>
    <mergeCell ref="K3:L4"/>
    <mergeCell ref="M3:N4"/>
    <mergeCell ref="O3:P4"/>
    <mergeCell ref="Q3:R4"/>
    <mergeCell ref="S3:T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2025-01-07T03:34:55Z</dcterms:created>
  <dcterms:modified xsi:type="dcterms:W3CDTF">2025-01-07T03:35:39Z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